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danilova.COMERTBANK\Documents\cerinte de publicare\31.03.2022\"/>
    </mc:Choice>
  </mc:AlternateContent>
  <xr:revisionPtr revIDLastSave="0" documentId="13_ncr:1_{BCB23A42-6DFD-437E-A0C2-E8A08B23DE06}" xr6:coauthVersionLast="47" xr6:coauthVersionMax="47" xr10:uidLastSave="{00000000-0000-0000-0000-000000000000}"/>
  <bookViews>
    <workbookView xWindow="-120" yWindow="-120" windowWidth="20580" windowHeight="9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0" i="1"/>
  <c r="D31" i="1"/>
  <c r="E29" i="1"/>
  <c r="D36" i="1" l="1"/>
  <c r="E22" i="1"/>
  <c r="E15" i="1"/>
  <c r="E32" i="1"/>
  <c r="E11" i="1"/>
  <c r="C31" i="1" l="1"/>
  <c r="C10" i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<sst xmlns="http://schemas.openxmlformats.org/spreadsheetml/2006/main" count="71" uniqueCount="35">
  <si>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</si>
  <si>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</si>
  <si>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</si>
  <si>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</si>
  <si>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</si>
  <si>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</si>
  <si>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</si>
  <si>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</si>
  <si>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</si>
  <si>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</si>
  <si>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</si>
  <si>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</si>
  <si>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</si>
  <si>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</si>
  <si>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</si>
  <si>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</si>
  <si>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</si>
  <si>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</si>
  <si>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</si>
  <si>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</si>
  <si>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</si>
  <si>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</si>
  <si>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</si>
  <si>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</si>
  <si>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</si>
  <si>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</si>
  <si>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</si>
  <si>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</si>
  <si>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</si>
  <si>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</si>
  <si>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</si>
  <si>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</si>
  <si>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</si>
  <si>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</si>
  <si>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31 martie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</si>
</sst>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0" fontId="10" fillId="0" borderId="0" xfId="0" applyFont="1"/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1" fillId="0" borderId="0" xfId="0" applyFont="1" applyAlignment="1">
      <alignment horizontal="right" wrapText="1"/>
    </xf>
    <xf numFmtId="0" fontId="5" fillId="0" borderId="0" xfId="0" applyFont="1" applyFill="1"/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</cellXfs>
  <cellStyles count="7">
    <cellStyle name="Comma 2 2 2" xfId="5" xr:uid="{00000000-0005-0000-0000-000000000000}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H34" sqref="H34"/>
    </sheetView>
  </sheetViews>
  <sheetFormatPr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7" width="9.140625" style="1"/>
    <col min="8" max="8" width="11.140625" style="1" bestFit="1" customWidth="1"/>
    <col min="9" max="16384" width="9.140625" style="1"/>
  </cols>
  <sheetData>
    <row r="1" spans="1:9" x14ac:dyDescent="0.2">
      <c r="A1" s="2"/>
      <c r="B1" s="2"/>
      <c r="C1" s="2"/>
      <c r="D1" s="2"/>
      <c r="E1" s="25" t="s">
        <v>32</v>
      </c>
    </row>
    <row r="2" spans="1:9" x14ac:dyDescent="0.2">
      <c r="A2" s="2"/>
      <c r="B2" s="2"/>
      <c r="C2" s="2"/>
      <c r="D2" s="2"/>
      <c r="E2" s="2"/>
    </row>
    <row r="3" spans="1:9" x14ac:dyDescent="0.2">
      <c r="E3" s="3"/>
    </row>
    <row r="4" spans="1:9" x14ac:dyDescent="0.2">
      <c r="A4" s="33" t="s">
        <v>33</v>
      </c>
      <c r="B4" s="33"/>
      <c r="C4" s="33"/>
      <c r="D4" s="33"/>
      <c r="E4" s="33"/>
    </row>
    <row r="5" spans="1:9" x14ac:dyDescent="0.2">
      <c r="A5" s="33" t="s">
        <v>34</v>
      </c>
      <c r="B5" s="33"/>
      <c r="C5" s="33"/>
      <c r="D5" s="33"/>
      <c r="E5" s="33"/>
      <c r="H5" s="26"/>
      <c r="I5" s="26"/>
    </row>
    <row r="6" spans="1:9" x14ac:dyDescent="0.2">
      <c r="A6" s="4"/>
      <c r="B6" s="4"/>
      <c r="C6" s="4"/>
      <c r="D6" s="4"/>
      <c r="E6" s="4"/>
      <c r="H6" s="26"/>
      <c r="I6" s="26"/>
    </row>
    <row r="7" spans="1:9" ht="13.5" thickBot="1" x14ac:dyDescent="0.25">
      <c r="E7" s="5" t="s">
        <v>31</v>
      </c>
      <c r="H7" s="26"/>
      <c r="I7" s="26"/>
    </row>
    <row r="8" spans="1:9" ht="30.75" customHeight="1" x14ac:dyDescent="0.2">
      <c r="A8" s="30" t="s">
        <v>0</v>
      </c>
      <c r="B8" s="32"/>
      <c r="C8" s="32" t="s">
        <v>28</v>
      </c>
      <c r="D8" s="32"/>
      <c r="E8" s="27" t="s">
        <v>1</v>
      </c>
      <c r="H8" s="26"/>
      <c r="I8" s="26"/>
    </row>
    <row r="9" spans="1:9" ht="27.75" customHeight="1" thickBot="1" x14ac:dyDescent="0.25">
      <c r="A9" s="31"/>
      <c r="B9" s="34"/>
      <c r="C9" s="28" t="s">
        <v>2</v>
      </c>
      <c r="D9" s="28" t="s">
        <v>3</v>
      </c>
      <c r="E9" s="29" t="s">
        <v>2</v>
      </c>
      <c r="H9" s="26"/>
      <c r="I9" s="26"/>
    </row>
    <row r="10" spans="1:9" ht="25.5" x14ac:dyDescent="0.2">
      <c r="A10" s="6">
        <v>1</v>
      </c>
      <c r="B10" s="7" t="s">
        <v>30</v>
      </c>
      <c r="C10" s="17">
        <f>C11</f>
        <v>799079508.44939792</v>
      </c>
      <c r="D10" s="17">
        <f>D11</f>
        <v>779427373.52220035</v>
      </c>
      <c r="E10" s="20">
        <f t="shared" ref="E10" si="0">E11</f>
        <v>79907950.840000004</v>
      </c>
    </row>
    <row r="11" spans="1:9" ht="15" customHeight="1" x14ac:dyDescent="0.2">
      <c r="A11" s="8">
        <v>2</v>
      </c>
      <c r="B11" s="9" t="s">
        <v>4</v>
      </c>
      <c r="C11" s="19">
        <v>799079508.44939792</v>
      </c>
      <c r="D11" s="19">
        <v>779427373.52220035</v>
      </c>
      <c r="E11" s="21">
        <f>ROUND(C11*10%,2)</f>
        <v>79907950.840000004</v>
      </c>
    </row>
    <row r="12" spans="1:9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9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9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9" ht="15" customHeight="1" x14ac:dyDescent="0.2">
      <c r="A15" s="8">
        <v>6</v>
      </c>
      <c r="B15" s="12" t="s">
        <v>9</v>
      </c>
      <c r="C15" s="19">
        <v>0</v>
      </c>
      <c r="D15" s="19">
        <v>0</v>
      </c>
      <c r="E15" s="21">
        <f>ROUND(C15*10%,2)</f>
        <v>0</v>
      </c>
    </row>
    <row r="16" spans="1:9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9">
        <v>0</v>
      </c>
      <c r="D22" s="19">
        <v>0</v>
      </c>
      <c r="E22" s="21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9">
        <f>C29</f>
        <v>10940502.4</v>
      </c>
      <c r="D28" s="19">
        <f>D29</f>
        <v>0</v>
      </c>
      <c r="E28" s="21">
        <f t="shared" ref="E28" si="1">E29</f>
        <v>1094050.24</v>
      </c>
    </row>
    <row r="29" spans="1:5" ht="15" customHeight="1" x14ac:dyDescent="0.2">
      <c r="A29" s="8">
        <v>20</v>
      </c>
      <c r="B29" s="9" t="s">
        <v>4</v>
      </c>
      <c r="C29" s="19">
        <v>10940502.4</v>
      </c>
      <c r="D29" s="19">
        <v>0</v>
      </c>
      <c r="E29" s="21">
        <f>ROUND(C29*10%,2)</f>
        <v>1094050.24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9">
        <f>SUM(C32:C33)</f>
        <v>127267791</v>
      </c>
      <c r="D31" s="19">
        <f>D32</f>
        <v>127267791</v>
      </c>
      <c r="E31" s="21">
        <f t="shared" ref="E31" si="2">SUM(E32:E33)</f>
        <v>12726779.1</v>
      </c>
    </row>
    <row r="32" spans="1:5" ht="15" customHeight="1" x14ac:dyDescent="0.2">
      <c r="A32" s="8">
        <v>23</v>
      </c>
      <c r="B32" s="9" t="s">
        <v>24</v>
      </c>
      <c r="C32" s="19">
        <v>127267791</v>
      </c>
      <c r="D32" s="19">
        <v>127267791</v>
      </c>
      <c r="E32" s="21">
        <f>ROUND(C32*10%,2)</f>
        <v>12726779.1</v>
      </c>
    </row>
    <row r="33" spans="1:8" ht="15" customHeight="1" x14ac:dyDescent="0.2">
      <c r="A33" s="8">
        <v>24</v>
      </c>
      <c r="B33" s="9" t="s">
        <v>4</v>
      </c>
      <c r="C33" s="10"/>
      <c r="D33" s="10"/>
      <c r="E33" s="11"/>
    </row>
    <row r="34" spans="1:8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8" ht="38.25" x14ac:dyDescent="0.2">
      <c r="A35" s="8">
        <v>26</v>
      </c>
      <c r="B35" s="9" t="s">
        <v>26</v>
      </c>
      <c r="C35" s="19">
        <v>0</v>
      </c>
      <c r="D35" s="19">
        <v>0</v>
      </c>
      <c r="E35" s="21">
        <v>0</v>
      </c>
    </row>
    <row r="36" spans="1:8" ht="15" customHeight="1" thickBot="1" x14ac:dyDescent="0.25">
      <c r="A36" s="15">
        <v>27</v>
      </c>
      <c r="B36" s="16" t="s">
        <v>27</v>
      </c>
      <c r="C36" s="22">
        <f>C10+C15+C22+C28+C31</f>
        <v>937287801.8493979</v>
      </c>
      <c r="D36" s="22">
        <f>D10+D15+D22+D28+D31</f>
        <v>906695164.52220035</v>
      </c>
      <c r="E36" s="23">
        <f>E10+E15+E22+E28+E31</f>
        <v>93728780.179999992</v>
      </c>
      <c r="H36" s="24"/>
    </row>
    <row r="37" spans="1:8" x14ac:dyDescent="0.2">
      <c r="C37" s="24"/>
    </row>
    <row r="39" spans="1:8" x14ac:dyDescent="0.2">
      <c r="A39" s="18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e9f38f2-8ead-41cd-8bbd-29e0526c4b49" origin="userSelected"/>
</file>

<file path=customXml/itemProps1.xml><?xml version="1.0" encoding="utf-8"?>
<ds:datastoreItem xmlns:ds="http://schemas.openxmlformats.org/officeDocument/2006/customXml" ds:itemID="{BE320457-06B8-459A-9F8D-8CECAB7F82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2020-11-26T13:26:16Z</cp:lastPrinted>
  <dcterms:created xsi:type="dcterms:W3CDTF">2020-11-26T10:07:18Z</dcterms:created>
  <dcterms:modified xsi:type="dcterms:W3CDTF">2022-06-24T06:39:17Z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zzqiRp3axCWzV8C6M5FkKZK2/T22HMUu</vt:lpwstr>
  </property>
</Properties>
</file>